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89A0FE1-0B0F-440E-AF1D-6D5313367CF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6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'6.6.2к'!$A$1:$K$85</definedName>
  </definedNames>
  <calcPr calcId="191029" refMode="R1C1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<sst xmlns="http://schemas.openxmlformats.org/spreadsheetml/2006/main" count="172" uniqueCount="131">
  <si>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</si>
  <si>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</si>
  <si>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</si>
  <si>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</si>
  <si>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</si>
  <si>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</si>
  <si>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</si>
  <si>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</si>
  <si>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</si>
  <si>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</si>
  <si>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</si>
  <si>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</si>
  <si>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</si>
  <si>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</si>
  <si>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</si>
  <si>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</si>
  <si>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</si>
  <si>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</si>
  <si>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</si>
  <si>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</si>
  <si>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</si>
  <si>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</si>
  <si>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</si>
  <si>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</si>
  <si>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</si>
  <si>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</si>
  <si>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</si>
  <si>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</si>
  <si>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</si>
  <si>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</si>
  <si>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</si>
  <si>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</si>
  <si>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</si>
  <si>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</si>
  <si>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</si>
  <si>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</si>
  <si>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</si>
  <si>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</si>
  <si>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</si>
  <si>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</si>
  <si>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</si>
  <si>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</si>
  <si>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</si>
  <si>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</si>
  <si>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</si>
  <si>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</si>
  <si>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</si>
  <si>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</si>
  <si>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</si>
  <si>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</si>
  <si>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</si>
  <si>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</si>
  <si>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</si>
  <si>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</si>
  <si>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</si>
  <si>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</si>
  <si>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</si>
  <si>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</si>
  <si>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</si>
  <si>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</si>
  <si>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</si>
  <si>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</si>
  <si>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</si>
  <si>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</si>
  <si>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</si>
  <si>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</si>
  <si>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</si>
  <si>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</si>
  <si>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</si>
  <si>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</si>
  <si>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</si>
  <si>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</si>
  <si>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</si>
  <si>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</si>
  <si>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</si>
  <si>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</si>
  <si>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</si>
  <si>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</si>
  <si>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</si>
  <si>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</si>
  <si>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</si>
  <si>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</si>
  <si>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</si>
  <si>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</si>
  <si>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</si>
  <si>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</si>
  <si>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</si>
  <si>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</si>
  <si>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</si>
  <si>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</si>
  <si>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</si>
  <si>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</si>
  <si>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</si>
  <si>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</si>
  <si>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</si>
  <si>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</si>
  <si>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</si>
  <si>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</si>
  <si>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</si>
  <si>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</si>
  <si>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</si>
  <si>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</si>
  <si>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</si>
  <si>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</si>
  <si>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</si>
  <si>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</si>
  <si>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</si>
  <si>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</si>
  <si>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</si>
  <si>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</si>
  <si>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</si>
  <si>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</si>
  <si>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</si>
  <si>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</si>
  <si>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</si>
  <si>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</si>
  <si>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</si>
  <si>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</si>
  <si>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</si>
  <si>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</si>
  <si>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</si>
  <si>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</si>
  <si>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</si>
  <si>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t>Пакер-ретейнер 177,8 мм</t>
  </si>
  <si>
    <t>Установка цементных мостов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</si>
  <si>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3 Казанцевского Лицензионного участка в 2026 году"</t>
    </r>
  </si>
  <si>
    <t>Рсчётная стоимость цементирования скважины № 3 Казанцевского Лицензионного участка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</si>
  <si>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</si>
  <si>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</si>
  <si>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</si>
  <si>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6.6.2к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</si>
</sst>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C26" sqref="C26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130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93" t="s">
        <v>86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6" ht="18.75" x14ac:dyDescent="0.25">
      <c r="A4" s="209" t="s">
        <v>127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6" x14ac:dyDescent="0.2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x14ac:dyDescent="0.25">
      <c r="A6" s="211" t="s">
        <v>87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6" ht="18.75" x14ac:dyDescent="0.25">
      <c r="A7" s="194" t="s">
        <v>88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5">
      <c r="A8" s="195" t="s">
        <v>125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6" ht="21.75" customHeigh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96" t="s">
        <v>126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</row>
    <row r="12" spans="1:16" ht="13.5" thickBot="1" x14ac:dyDescent="0.3"/>
    <row r="13" spans="1:16" ht="18.75" customHeight="1" x14ac:dyDescent="0.25">
      <c r="A13" s="140" t="s">
        <v>0</v>
      </c>
      <c r="B13" s="128" t="s">
        <v>1</v>
      </c>
      <c r="C13" s="128"/>
      <c r="D13" s="128"/>
      <c r="E13" s="129"/>
      <c r="F13" s="127" t="s">
        <v>124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141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142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151">
        <v>1</v>
      </c>
      <c r="B16" s="154" t="s">
        <v>5</v>
      </c>
      <c r="C16" s="155"/>
      <c r="D16" s="158" t="s">
        <v>6</v>
      </c>
      <c r="E16" s="158" t="s">
        <v>7</v>
      </c>
      <c r="F16" s="146" t="s">
        <v>8</v>
      </c>
      <c r="G16" s="147" t="s">
        <v>9</v>
      </c>
      <c r="H16" s="139" t="s">
        <v>10</v>
      </c>
      <c r="I16" s="146" t="s">
        <v>8</v>
      </c>
      <c r="J16" s="147" t="s">
        <v>9</v>
      </c>
      <c r="K16" s="139" t="s">
        <v>10</v>
      </c>
      <c r="L16" s="1"/>
      <c r="M16" s="1"/>
      <c r="N16" s="1"/>
      <c r="O16" s="1"/>
      <c r="P16" s="1"/>
    </row>
    <row r="17" spans="1:16" ht="19.5" thickBot="1" x14ac:dyDescent="0.3">
      <c r="A17" s="152"/>
      <c r="B17" s="156"/>
      <c r="C17" s="157"/>
      <c r="D17" s="147"/>
      <c r="E17" s="147"/>
      <c r="F17" s="146"/>
      <c r="G17" s="147"/>
      <c r="H17" s="139"/>
      <c r="I17" s="146"/>
      <c r="J17" s="147"/>
      <c r="K17" s="139"/>
      <c r="L17" s="1"/>
      <c r="M17" s="1"/>
      <c r="N17" s="1"/>
      <c r="O17" s="1"/>
      <c r="P17" s="1"/>
    </row>
    <row r="18" spans="1:16" ht="19.5" thickBot="1" x14ac:dyDescent="0.3">
      <c r="A18" s="153"/>
      <c r="B18" s="2" t="s">
        <v>11</v>
      </c>
      <c r="C18" s="6" t="s">
        <v>12</v>
      </c>
      <c r="D18" s="147"/>
      <c r="E18" s="147"/>
      <c r="F18" s="146"/>
      <c r="G18" s="147"/>
      <c r="H18" s="139"/>
      <c r="I18" s="146"/>
      <c r="J18" s="147"/>
      <c r="K18" s="139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121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100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105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122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101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102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103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104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110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106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107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108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109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111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112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113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114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115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116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117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118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143" t="s">
        <v>60</v>
      </c>
      <c r="C43" s="144"/>
      <c r="D43" s="14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148" t="s">
        <v>62</v>
      </c>
      <c r="C44" s="149"/>
      <c r="D44" s="149"/>
      <c r="E44" s="150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136" t="s">
        <v>123</v>
      </c>
      <c r="C45" s="137"/>
      <c r="D45" s="137"/>
      <c r="E45" s="138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203"/>
      <c r="C46" s="204"/>
      <c r="D46" s="204"/>
      <c r="E46" s="205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133"/>
      <c r="C47" s="134"/>
      <c r="D47" s="134"/>
      <c r="E47" s="135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143" t="s">
        <v>66</v>
      </c>
      <c r="C48" s="144"/>
      <c r="D48" s="14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206" t="s">
        <v>119</v>
      </c>
      <c r="C49" s="207"/>
      <c r="D49" s="20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162" t="s">
        <v>67</v>
      </c>
      <c r="C50" s="162"/>
      <c r="D50" s="162"/>
      <c r="E50" s="162"/>
      <c r="F50" s="163" t="s">
        <v>68</v>
      </c>
      <c r="G50" s="164"/>
      <c r="H50" s="165"/>
      <c r="I50" s="163" t="s">
        <v>68</v>
      </c>
      <c r="J50" s="164"/>
      <c r="K50" s="165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6" t="s">
        <v>69</v>
      </c>
      <c r="C51" s="167"/>
      <c r="D51" s="168"/>
      <c r="E51" s="92" t="s">
        <v>70</v>
      </c>
      <c r="F51" s="159">
        <v>3.2</v>
      </c>
      <c r="G51" s="160"/>
      <c r="H51" s="161"/>
      <c r="I51" s="159">
        <v>3.2</v>
      </c>
      <c r="J51" s="160"/>
      <c r="K51" s="161"/>
    </row>
    <row r="52" spans="1:16" ht="13.5" thickBot="1" x14ac:dyDescent="0.3">
      <c r="A52" s="93" t="s">
        <v>50</v>
      </c>
      <c r="B52" s="181" t="s">
        <v>71</v>
      </c>
      <c r="C52" s="182"/>
      <c r="D52" s="183"/>
      <c r="E52" s="94" t="s">
        <v>72</v>
      </c>
      <c r="F52" s="184">
        <v>1.03</v>
      </c>
      <c r="G52" s="185"/>
      <c r="H52" s="186"/>
      <c r="I52" s="184">
        <v>1.03</v>
      </c>
      <c r="J52" s="185"/>
      <c r="K52" s="186"/>
    </row>
    <row r="53" spans="1:16" ht="13.5" thickBot="1" x14ac:dyDescent="0.3">
      <c r="A53" s="90" t="s">
        <v>51</v>
      </c>
      <c r="B53" s="175" t="s">
        <v>73</v>
      </c>
      <c r="C53" s="176"/>
      <c r="D53" s="177"/>
      <c r="E53" s="95" t="s">
        <v>74</v>
      </c>
      <c r="F53" s="178">
        <f>(H20+H21+H22)/F51</f>
        <v>0</v>
      </c>
      <c r="G53" s="179"/>
      <c r="H53" s="180"/>
      <c r="I53" s="178">
        <f>(K20+K21+K22)/I51</f>
        <v>0</v>
      </c>
      <c r="J53" s="179"/>
      <c r="K53" s="180"/>
    </row>
    <row r="54" spans="1:16" x14ac:dyDescent="0.25">
      <c r="A54" s="68" t="s">
        <v>52</v>
      </c>
      <c r="B54" s="166" t="s">
        <v>75</v>
      </c>
      <c r="C54" s="167"/>
      <c r="D54" s="168"/>
      <c r="E54" s="96" t="s">
        <v>70</v>
      </c>
      <c r="F54" s="159">
        <v>2</v>
      </c>
      <c r="G54" s="160"/>
      <c r="H54" s="161"/>
      <c r="I54" s="200"/>
      <c r="J54" s="201"/>
      <c r="K54" s="202"/>
    </row>
    <row r="55" spans="1:16" ht="13.5" thickBot="1" x14ac:dyDescent="0.3">
      <c r="A55" s="93" t="s">
        <v>53</v>
      </c>
      <c r="B55" s="181" t="s">
        <v>76</v>
      </c>
      <c r="C55" s="182"/>
      <c r="D55" s="183"/>
      <c r="E55" s="94" t="s">
        <v>72</v>
      </c>
      <c r="F55" s="184">
        <v>1.1499999999999999</v>
      </c>
      <c r="G55" s="185"/>
      <c r="H55" s="186"/>
      <c r="I55" s="187"/>
      <c r="J55" s="188"/>
      <c r="K55" s="189"/>
    </row>
    <row r="56" spans="1:16" ht="13.5" thickBot="1" x14ac:dyDescent="0.3">
      <c r="A56" s="90" t="s">
        <v>54</v>
      </c>
      <c r="B56" s="175" t="s">
        <v>77</v>
      </c>
      <c r="C56" s="176"/>
      <c r="D56" s="177"/>
      <c r="E56" s="95" t="s">
        <v>74</v>
      </c>
      <c r="F56" s="190">
        <f>(H24+H25+H26+H27+H28)/F54</f>
        <v>0</v>
      </c>
      <c r="G56" s="191"/>
      <c r="H56" s="192"/>
      <c r="I56" s="190"/>
      <c r="J56" s="191"/>
      <c r="K56" s="192"/>
    </row>
    <row r="57" spans="1:16" ht="13.5" thickBot="1" x14ac:dyDescent="0.3">
      <c r="A57" s="55" t="s">
        <v>55</v>
      </c>
      <c r="B57" s="197" t="s">
        <v>80</v>
      </c>
      <c r="C57" s="198"/>
      <c r="D57" s="199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6" t="s">
        <v>81</v>
      </c>
      <c r="C58" s="167"/>
      <c r="D58" s="168"/>
      <c r="E58" s="96" t="s">
        <v>70</v>
      </c>
      <c r="F58" s="228">
        <v>2</v>
      </c>
      <c r="G58" s="229"/>
      <c r="H58" s="230"/>
      <c r="I58" s="228">
        <v>10</v>
      </c>
      <c r="J58" s="229"/>
      <c r="K58" s="230"/>
    </row>
    <row r="59" spans="1:16" x14ac:dyDescent="0.25">
      <c r="A59" s="40" t="s">
        <v>57</v>
      </c>
      <c r="B59" s="222" t="s">
        <v>78</v>
      </c>
      <c r="C59" s="223"/>
      <c r="D59" s="224"/>
      <c r="E59" s="119" t="s">
        <v>72</v>
      </c>
      <c r="F59" s="225">
        <v>1.89</v>
      </c>
      <c r="G59" s="226"/>
      <c r="H59" s="227"/>
      <c r="I59" s="225">
        <v>2</v>
      </c>
      <c r="J59" s="226"/>
      <c r="K59" s="227"/>
    </row>
    <row r="60" spans="1:16" s="91" customFormat="1" ht="13.5" thickBot="1" x14ac:dyDescent="0.3">
      <c r="A60" s="115" t="s">
        <v>58</v>
      </c>
      <c r="B60" s="169" t="s">
        <v>82</v>
      </c>
      <c r="C60" s="170"/>
      <c r="D60" s="171"/>
      <c r="E60" s="92" t="s">
        <v>79</v>
      </c>
      <c r="F60" s="172"/>
      <c r="G60" s="173"/>
      <c r="H60" s="174"/>
      <c r="I60" s="172"/>
      <c r="J60" s="173"/>
      <c r="K60" s="174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75" t="s">
        <v>83</v>
      </c>
      <c r="C61" s="176"/>
      <c r="D61" s="177"/>
      <c r="E61" s="95" t="s">
        <v>74</v>
      </c>
      <c r="F61" s="178">
        <f>(H30+H31+H32+H33+H34+H35+H36+H37+H38+H39+H40+H42)/F58</f>
        <v>0</v>
      </c>
      <c r="G61" s="179"/>
      <c r="H61" s="180"/>
      <c r="I61" s="178">
        <f>(K30+K31+K32+K33+K34+K35+K36+K37+K38+K39+K40+K42)/I58</f>
        <v>0</v>
      </c>
      <c r="J61" s="179"/>
      <c r="K61" s="180"/>
    </row>
    <row r="64" spans="1:16" x14ac:dyDescent="0.25">
      <c r="B64" s="120" t="s">
        <v>84</v>
      </c>
    </row>
    <row r="65" spans="1:16" x14ac:dyDescent="0.25">
      <c r="B65" s="120" t="s">
        <v>120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215" t="s">
        <v>89</v>
      </c>
      <c r="C67" s="216"/>
      <c r="D67" s="217" t="s">
        <v>128</v>
      </c>
      <c r="E67" s="217"/>
      <c r="F67" s="217"/>
      <c r="G67" s="217"/>
      <c r="H67" s="217"/>
      <c r="I67" s="217"/>
      <c r="J67" s="217"/>
      <c r="N67" s="101"/>
    </row>
    <row r="68" spans="1:16" ht="23.25" customHeight="1" x14ac:dyDescent="0.25">
      <c r="B68" s="217" t="s">
        <v>90</v>
      </c>
      <c r="C68" s="217"/>
      <c r="D68" s="218" t="s">
        <v>129</v>
      </c>
      <c r="E68" s="219"/>
      <c r="F68" s="219"/>
      <c r="G68" s="219"/>
      <c r="H68" s="219"/>
      <c r="I68" s="219"/>
      <c r="J68" s="220"/>
      <c r="K68" s="24"/>
      <c r="L68" s="88"/>
      <c r="M68" s="89"/>
      <c r="O68" s="88"/>
      <c r="P68" s="89"/>
    </row>
    <row r="69" spans="1:16" x14ac:dyDescent="0.25">
      <c r="B69" s="14" t="s">
        <v>91</v>
      </c>
      <c r="C69" s="15"/>
      <c r="D69" s="221" t="s">
        <v>92</v>
      </c>
      <c r="E69" s="221"/>
      <c r="F69" s="221"/>
      <c r="G69" s="221"/>
      <c r="H69" s="221"/>
      <c r="I69" s="221"/>
      <c r="J69" s="221"/>
      <c r="K69" s="24"/>
    </row>
    <row r="70" spans="1:16" x14ac:dyDescent="0.25">
      <c r="B70" s="212" t="s">
        <v>93</v>
      </c>
      <c r="C70" s="213"/>
      <c r="D70" s="214"/>
      <c r="E70" s="214"/>
      <c r="F70" s="214"/>
      <c r="G70" s="214"/>
      <c r="H70" s="214"/>
      <c r="I70" s="214"/>
      <c r="J70" s="214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94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95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96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97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98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99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B58:D58"/>
    <mergeCell ref="B55:D55"/>
    <mergeCell ref="F55:H55"/>
    <mergeCell ref="I55:K55"/>
    <mergeCell ref="B56:D56"/>
    <mergeCell ref="F56:H56"/>
    <mergeCell ref="I56:K56"/>
    <mergeCell ref="B60:D60"/>
    <mergeCell ref="F60:H60"/>
    <mergeCell ref="I60:K60"/>
    <mergeCell ref="B61:D61"/>
    <mergeCell ref="F61:H61"/>
    <mergeCell ref="I61:K61"/>
    <mergeCell ref="E16:E18"/>
    <mergeCell ref="F51:H51"/>
    <mergeCell ref="I51:K51"/>
    <mergeCell ref="B48:D48"/>
    <mergeCell ref="B50:E50"/>
    <mergeCell ref="F50:H50"/>
    <mergeCell ref="I50:K50"/>
    <mergeCell ref="B51:D51"/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6.6.2к</vt:lpstr>
      <vt:lpstr>'6.6.2к'!Область_печати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2025-12-18T11:31:02Z</dcterms:modified>
</cp:coreProperties>
</file>